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ordpress\G&amp;A website images reports and articles\"/>
    </mc:Choice>
  </mc:AlternateContent>
  <xr:revisionPtr revIDLastSave="0" documentId="13_ncr:1_{C2351D13-8E7B-48C4-9D95-6D819D1BD91C}" xr6:coauthVersionLast="47" xr6:coauthVersionMax="47" xr10:uidLastSave="{00000000-0000-0000-0000-000000000000}"/>
  <bookViews>
    <workbookView xWindow="29175" yWindow="390" windowWidth="28425" windowHeight="15120" xr2:uid="{56F56412-740D-4439-B022-54DE093580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6" i="1" s="1"/>
  <c r="E33" i="1"/>
  <c r="E36" i="1" s="1"/>
  <c r="D29" i="1"/>
  <c r="E29" i="1"/>
  <c r="E22" i="1"/>
  <c r="E25" i="1" s="1"/>
  <c r="E15" i="1"/>
  <c r="E18" i="1" s="1"/>
  <c r="D15" i="1"/>
  <c r="D18" i="1" s="1"/>
  <c r="F41" i="1"/>
  <c r="D41" i="1"/>
  <c r="E41" i="1" s="1"/>
  <c r="D33" i="1"/>
  <c r="D36" i="1" s="1"/>
  <c r="F29" i="1"/>
  <c r="F22" i="1"/>
  <c r="F25" i="1" s="1"/>
  <c r="D22" i="1"/>
  <c r="D25" i="1" s="1"/>
  <c r="F15" i="1"/>
  <c r="F18" i="1" s="1"/>
  <c r="E45" i="1" l="1"/>
  <c r="E49" i="1" s="1"/>
  <c r="F45" i="1"/>
  <c r="F49" i="1" s="1"/>
  <c r="D45" i="1"/>
  <c r="D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Girard</author>
  </authors>
  <commentList>
    <comment ref="C29" authorId="0" shapeId="0" xr:uid="{607FD046-BA9B-46AD-9379-47534F217765}">
      <text>
        <r>
          <rPr>
            <b/>
            <sz val="9"/>
            <color indexed="81"/>
            <rFont val="Tahoma"/>
            <family val="2"/>
          </rPr>
          <t>Paul Girard:</t>
        </r>
        <r>
          <rPr>
            <sz val="9"/>
            <color indexed="81"/>
            <rFont val="Tahoma"/>
            <family val="2"/>
          </rPr>
          <t xml:space="preserve">
If your insurer will provide a reduction in premiums provide annual liability coverage rate here. If not, put 0 in this field.</t>
        </r>
      </text>
    </comment>
    <comment ref="C33" authorId="0" shapeId="0" xr:uid="{FC97453E-5339-42F9-B355-B960F2799B01}">
      <text>
        <r>
          <rPr>
            <b/>
            <sz val="9"/>
            <color indexed="81"/>
            <rFont val="Tahoma"/>
            <family val="2"/>
          </rPr>
          <t>Paul Girard:</t>
        </r>
        <r>
          <rPr>
            <sz val="9"/>
            <color indexed="81"/>
            <rFont val="Tahoma"/>
            <family val="2"/>
          </rPr>
          <t xml:space="preserve">
Total number of ALS 1 call your service transports in a year.</t>
        </r>
      </text>
    </comment>
    <comment ref="C36" authorId="0" shapeId="0" xr:uid="{DB1937DA-AE51-4945-B948-01E8E67F9BEB}">
      <text>
        <r>
          <rPr>
            <b/>
            <sz val="9"/>
            <color indexed="81"/>
            <rFont val="Tahoma"/>
            <family val="2"/>
          </rPr>
          <t>Paul Girard:</t>
        </r>
        <r>
          <rPr>
            <sz val="9"/>
            <color indexed="81"/>
            <rFont val="Tahoma"/>
            <family val="2"/>
          </rPr>
          <t xml:space="preserve">
The difference in the average rate of an ALS1 call versus an ALS2 call. </t>
        </r>
      </text>
    </comment>
    <comment ref="C41" authorId="0" shapeId="0" xr:uid="{8A38670B-04E3-4243-A22D-B7DD6C26A73F}">
      <text>
        <r>
          <rPr>
            <b/>
            <sz val="9"/>
            <color indexed="81"/>
            <rFont val="Tahoma"/>
            <family val="2"/>
          </rPr>
          <t>Paul Girard:</t>
        </r>
        <r>
          <rPr>
            <sz val="9"/>
            <color indexed="81"/>
            <rFont val="Tahoma"/>
            <family val="2"/>
          </rPr>
          <t xml:space="preserve">
Estimated cost of 1 FTE for in-house QA/QI staff member. There may be other costs associated with in-house QA/QI can can also be added to this field if applicable.</t>
        </r>
      </text>
    </comment>
  </commentList>
</comments>
</file>

<file path=xl/sharedStrings.xml><?xml version="1.0" encoding="utf-8"?>
<sst xmlns="http://schemas.openxmlformats.org/spreadsheetml/2006/main" count="39" uniqueCount="38">
  <si>
    <t>Revenue</t>
  </si>
  <si>
    <t>Patient Refusals</t>
  </si>
  <si>
    <t>Current annual refusals</t>
  </si>
  <si>
    <t>30% Reduction</t>
  </si>
  <si>
    <t>Revenue per call</t>
  </si>
  <si>
    <t>ALS Conversions</t>
  </si>
  <si>
    <t>Number of calls triaged to BLS by ALS personnel/year</t>
  </si>
  <si>
    <t>5% Conversion</t>
  </si>
  <si>
    <t>30% Conversion</t>
  </si>
  <si>
    <t>Difference between average ALS rate and BLS rate per call</t>
  </si>
  <si>
    <t>Insurance Premium Reduction</t>
  </si>
  <si>
    <t>Annual Liability Insurance Rate</t>
  </si>
  <si>
    <t>10% Reduction</t>
  </si>
  <si>
    <t>ALS 1 to ALS 2 Conversions</t>
  </si>
  <si>
    <t>Number of ALS 1 calls per year</t>
  </si>
  <si>
    <t>.5% Conversion</t>
  </si>
  <si>
    <t xml:space="preserve">Below is a hypothetical 5000 call per year system. All estimated numbers are for illustration purposes only. </t>
  </si>
  <si>
    <t>Total Estimated Revenue Recapture</t>
  </si>
  <si>
    <t>EMS CQI Return On Investment Outsourcing Calculator</t>
  </si>
  <si>
    <t xml:space="preserve">Annual savings from outsourcing QA program </t>
  </si>
  <si>
    <t>7% Reduction</t>
  </si>
  <si>
    <t>15% Reduction</t>
  </si>
  <si>
    <t>15% Conversion</t>
  </si>
  <si>
    <t>20% Reduction</t>
  </si>
  <si>
    <t>1.5% conversion</t>
  </si>
  <si>
    <t>1% Conversion</t>
  </si>
  <si>
    <t>Low</t>
  </si>
  <si>
    <t>Medium</t>
  </si>
  <si>
    <t>High</t>
  </si>
  <si>
    <t>Note: CQI program operational costs can be either decreased substantially, or even provide a positive return on investment through proper techniques that will emphasize and promote proper patient care functions.</t>
  </si>
  <si>
    <r>
      <t xml:space="preserve">Properly analyzing the cost benefits of operating a proper CQI program should include the potential revenue recapture benefits to the organization when determining the </t>
    </r>
    <r>
      <rPr>
        <u/>
        <sz val="11"/>
        <color theme="1"/>
        <rFont val="Calibri"/>
        <family val="2"/>
        <scheme val="minor"/>
      </rPr>
      <t>true cost</t>
    </r>
    <r>
      <rPr>
        <sz val="11"/>
        <color theme="1"/>
        <rFont val="Calibri"/>
        <family val="2"/>
        <scheme val="minor"/>
      </rPr>
      <t xml:space="preserve"> of providing these services.</t>
    </r>
  </si>
  <si>
    <t>Estimated Cost of outsourcing CQI service for a typical 5000 call per year agency</t>
  </si>
  <si>
    <t>Difference between cost of CQI operations and potential revenue recapture</t>
  </si>
  <si>
    <r>
      <t>Click on "</t>
    </r>
    <r>
      <rPr>
        <b/>
        <sz val="11"/>
        <color theme="1"/>
        <rFont val="Calibri"/>
        <family val="2"/>
        <scheme val="minor"/>
      </rPr>
      <t>Enable Editing</t>
    </r>
    <r>
      <rPr>
        <sz val="11"/>
        <color theme="1"/>
        <rFont val="Calibri"/>
        <family val="2"/>
        <scheme val="minor"/>
      </rPr>
      <t xml:space="preserve">" at the top of the spreadsheet to plug in your agency's numbers into each of the </t>
    </r>
    <r>
      <rPr>
        <u/>
        <sz val="11"/>
        <color rgb="FFFF0000"/>
        <rFont val="Calibri"/>
        <family val="2"/>
        <scheme val="minor"/>
      </rPr>
      <t>grey cells</t>
    </r>
    <r>
      <rPr>
        <sz val="11"/>
        <color theme="1"/>
        <rFont val="Calibri"/>
        <family val="2"/>
        <scheme val="minor"/>
      </rPr>
      <t xml:space="preserve"> to determine potential cost recoupment for your agency. If a field does not apply, put a 0 in the grey field.</t>
    </r>
  </si>
  <si>
    <t>Estimated reduction and conversion % based on outsourced CQI services range of typical savings vs agencies previous experience prior to outsourcing CQI functions.</t>
  </si>
  <si>
    <t>Difference between ALS1 and ALS 2 reimbursement rates</t>
  </si>
  <si>
    <t>Savings from reducing in-house CQI Program</t>
  </si>
  <si>
    <t>(reduction in-house CQI system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</si>
</sst>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0" borderId="5" xfId="0" applyNumberFormat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0" fillId="0" borderId="7" xfId="0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5" fontId="0" fillId="3" borderId="8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9" fontId="0" fillId="0" borderId="0" xfId="0" applyNumberFormat="1"/>
    <xf numFmtId="0" fontId="0" fillId="2" borderId="0" xfId="0" applyFill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5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25599-5B97-4192-83A5-0E70E36D5EBD}">
  <dimension ref="A1:F50"/>
  <sheetViews>
    <sheetView tabSelected="1" workbookViewId="0">
      <selection activeCell="C15" sqref="C15"/>
    </sheetView>
  </sheetViews>
  <sheetFormatPr defaultRowHeight="15" x14ac:dyDescent="0.25"/>
  <cols>
    <col min="1" max="1" width="21.5703125" bestFit="1" customWidth="1"/>
    <col min="2" max="2" width="28.140625" bestFit="1" customWidth="1"/>
    <col min="3" max="3" width="53.28515625" bestFit="1" customWidth="1"/>
    <col min="4" max="4" width="15.7109375" bestFit="1" customWidth="1"/>
    <col min="5" max="6" width="15.140625" bestFit="1" customWidth="1"/>
  </cols>
  <sheetData>
    <row r="1" spans="1:6" x14ac:dyDescent="0.25">
      <c r="C1" t="s">
        <v>18</v>
      </c>
    </row>
    <row r="3" spans="1:6" x14ac:dyDescent="0.25">
      <c r="A3" t="s">
        <v>29</v>
      </c>
    </row>
    <row r="4" spans="1:6" x14ac:dyDescent="0.25">
      <c r="A4" t="s">
        <v>30</v>
      </c>
    </row>
    <row r="7" spans="1:6" x14ac:dyDescent="0.25">
      <c r="A7" t="s">
        <v>16</v>
      </c>
    </row>
    <row r="8" spans="1:6" x14ac:dyDescent="0.25">
      <c r="A8" t="s">
        <v>33</v>
      </c>
    </row>
    <row r="9" spans="1:6" x14ac:dyDescent="0.25">
      <c r="A9" t="s">
        <v>34</v>
      </c>
    </row>
    <row r="12" spans="1:6" x14ac:dyDescent="0.25">
      <c r="A12" t="s">
        <v>0</v>
      </c>
      <c r="D12" t="s">
        <v>26</v>
      </c>
      <c r="E12" t="s">
        <v>27</v>
      </c>
      <c r="F12" t="s">
        <v>28</v>
      </c>
    </row>
    <row r="13" spans="1:6" x14ac:dyDescent="0.25">
      <c r="B13" s="2" t="s">
        <v>1</v>
      </c>
      <c r="C13" s="3"/>
      <c r="D13" s="3"/>
      <c r="E13" s="3"/>
      <c r="F13" s="4"/>
    </row>
    <row r="14" spans="1:6" x14ac:dyDescent="0.25">
      <c r="B14" s="5"/>
      <c r="C14" t="s">
        <v>2</v>
      </c>
      <c r="D14" t="s">
        <v>20</v>
      </c>
      <c r="E14" t="s">
        <v>21</v>
      </c>
      <c r="F14" s="6" t="s">
        <v>3</v>
      </c>
    </row>
    <row r="15" spans="1:6" x14ac:dyDescent="0.25">
      <c r="B15" s="5"/>
      <c r="C15" s="19">
        <v>1250</v>
      </c>
      <c r="D15">
        <f>C15*0.07</f>
        <v>87.500000000000014</v>
      </c>
      <c r="E15">
        <f>C15*0.15</f>
        <v>187.5</v>
      </c>
      <c r="F15" s="6">
        <f>C15*0.3</f>
        <v>375</v>
      </c>
    </row>
    <row r="16" spans="1:6" x14ac:dyDescent="0.25">
      <c r="B16" s="5"/>
      <c r="F16" s="6"/>
    </row>
    <row r="17" spans="2:6" x14ac:dyDescent="0.25">
      <c r="B17" s="5"/>
      <c r="C17" t="s">
        <v>4</v>
      </c>
      <c r="F17" s="6"/>
    </row>
    <row r="18" spans="2:6" x14ac:dyDescent="0.25">
      <c r="B18" s="7"/>
      <c r="C18" s="20">
        <v>500</v>
      </c>
      <c r="D18" s="9">
        <f>C18*D15</f>
        <v>43750.000000000007</v>
      </c>
      <c r="E18" s="9">
        <f>C18*E15</f>
        <v>93750</v>
      </c>
      <c r="F18" s="10">
        <f>C18*F15</f>
        <v>187500</v>
      </c>
    </row>
    <row r="20" spans="2:6" x14ac:dyDescent="0.25">
      <c r="B20" s="2" t="s">
        <v>5</v>
      </c>
      <c r="C20" s="3"/>
      <c r="D20" s="3"/>
      <c r="E20" s="3"/>
      <c r="F20" s="4"/>
    </row>
    <row r="21" spans="2:6" x14ac:dyDescent="0.25">
      <c r="B21" s="5"/>
      <c r="C21" t="s">
        <v>6</v>
      </c>
      <c r="D21" t="s">
        <v>7</v>
      </c>
      <c r="E21" t="s">
        <v>22</v>
      </c>
      <c r="F21" s="6" t="s">
        <v>8</v>
      </c>
    </row>
    <row r="22" spans="2:6" x14ac:dyDescent="0.25">
      <c r="B22" s="5"/>
      <c r="C22" s="19">
        <v>750</v>
      </c>
      <c r="D22">
        <f>C22*0.05</f>
        <v>37.5</v>
      </c>
      <c r="E22">
        <f>C22*0.15</f>
        <v>112.5</v>
      </c>
      <c r="F22" s="6">
        <f>C22*0.3</f>
        <v>225</v>
      </c>
    </row>
    <row r="23" spans="2:6" x14ac:dyDescent="0.25">
      <c r="B23" s="5"/>
      <c r="F23" s="6"/>
    </row>
    <row r="24" spans="2:6" x14ac:dyDescent="0.25">
      <c r="B24" s="5"/>
      <c r="C24" t="s">
        <v>9</v>
      </c>
      <c r="F24" s="6"/>
    </row>
    <row r="25" spans="2:6" x14ac:dyDescent="0.25">
      <c r="B25" s="7"/>
      <c r="C25" s="20">
        <v>100</v>
      </c>
      <c r="D25" s="9">
        <f>C25*D22</f>
        <v>3750</v>
      </c>
      <c r="E25" s="9">
        <f>C25*E22</f>
        <v>11250</v>
      </c>
      <c r="F25" s="10">
        <f>C25*F22</f>
        <v>22500</v>
      </c>
    </row>
    <row r="27" spans="2:6" x14ac:dyDescent="0.25">
      <c r="B27" s="2" t="s">
        <v>10</v>
      </c>
      <c r="C27" s="3"/>
      <c r="D27" s="3"/>
      <c r="E27" s="3"/>
      <c r="F27" s="4"/>
    </row>
    <row r="28" spans="2:6" x14ac:dyDescent="0.25">
      <c r="B28" s="5"/>
      <c r="C28" t="s">
        <v>11</v>
      </c>
      <c r="D28" t="s">
        <v>12</v>
      </c>
      <c r="E28" s="18" t="s">
        <v>21</v>
      </c>
      <c r="F28" s="8" t="s">
        <v>23</v>
      </c>
    </row>
    <row r="29" spans="2:6" x14ac:dyDescent="0.25">
      <c r="B29" s="7"/>
      <c r="C29" s="20">
        <v>10000</v>
      </c>
      <c r="D29" s="9">
        <f>C29*0.1</f>
        <v>1000</v>
      </c>
      <c r="E29" s="9">
        <f>C29*0.15</f>
        <v>1500</v>
      </c>
      <c r="F29" s="14">
        <f>C29*0.2</f>
        <v>2000</v>
      </c>
    </row>
    <row r="31" spans="2:6" x14ac:dyDescent="0.25">
      <c r="B31" s="2" t="s">
        <v>13</v>
      </c>
      <c r="C31" s="3"/>
      <c r="D31" s="3"/>
      <c r="E31" s="3"/>
      <c r="F31" s="4"/>
    </row>
    <row r="32" spans="2:6" x14ac:dyDescent="0.25">
      <c r="B32" s="5"/>
      <c r="C32" t="s">
        <v>14</v>
      </c>
      <c r="D32" t="s">
        <v>15</v>
      </c>
      <c r="E32" t="s">
        <v>25</v>
      </c>
      <c r="F32" s="6" t="s">
        <v>24</v>
      </c>
    </row>
    <row r="33" spans="1:6" x14ac:dyDescent="0.25">
      <c r="B33" s="5"/>
      <c r="C33" s="19">
        <v>3000</v>
      </c>
      <c r="D33">
        <f>C33*0.005</f>
        <v>15</v>
      </c>
      <c r="E33">
        <f>C33*0.01</f>
        <v>30</v>
      </c>
      <c r="F33" s="6">
        <f>C33*0.015</f>
        <v>45</v>
      </c>
    </row>
    <row r="34" spans="1:6" x14ac:dyDescent="0.25">
      <c r="B34" s="5"/>
      <c r="F34" s="6"/>
    </row>
    <row r="35" spans="1:6" x14ac:dyDescent="0.25">
      <c r="B35" s="5"/>
      <c r="C35" t="s">
        <v>35</v>
      </c>
      <c r="F35" s="6"/>
    </row>
    <row r="36" spans="1:6" x14ac:dyDescent="0.25">
      <c r="B36" s="7"/>
      <c r="C36" s="20">
        <v>250</v>
      </c>
      <c r="D36" s="9">
        <f>C36*D33</f>
        <v>3750</v>
      </c>
      <c r="E36" s="9">
        <f>C36*E33</f>
        <v>7500</v>
      </c>
      <c r="F36" s="10">
        <f>C36*F33</f>
        <v>11250</v>
      </c>
    </row>
    <row r="37" spans="1:6" x14ac:dyDescent="0.25">
      <c r="C37" s="1"/>
      <c r="D37" s="1"/>
      <c r="E37" s="1"/>
      <c r="F37" s="1"/>
    </row>
    <row r="38" spans="1:6" x14ac:dyDescent="0.25">
      <c r="B38" s="2" t="s">
        <v>36</v>
      </c>
      <c r="C38" s="15"/>
      <c r="D38" s="15"/>
      <c r="E38" s="15"/>
      <c r="F38" s="16"/>
    </row>
    <row r="39" spans="1:6" x14ac:dyDescent="0.25">
      <c r="B39" s="5"/>
      <c r="C39" s="1" t="s">
        <v>19</v>
      </c>
      <c r="D39" s="1"/>
      <c r="E39" s="1"/>
      <c r="F39" s="17"/>
    </row>
    <row r="40" spans="1:6" x14ac:dyDescent="0.25">
      <c r="B40" s="5"/>
      <c r="C40" s="1" t="s">
        <v>37</v>
      </c>
      <c r="D40" s="1"/>
      <c r="E40" s="1"/>
      <c r="F40" s="17"/>
    </row>
    <row r="41" spans="1:6" x14ac:dyDescent="0.25">
      <c r="B41" s="7"/>
      <c r="C41" s="20">
        <v>75000</v>
      </c>
      <c r="D41" s="9">
        <f>C41</f>
        <v>75000</v>
      </c>
      <c r="E41" s="9">
        <f>D41</f>
        <v>75000</v>
      </c>
      <c r="F41" s="10">
        <f>C41</f>
        <v>75000</v>
      </c>
    </row>
    <row r="42" spans="1:6" x14ac:dyDescent="0.25">
      <c r="C42" s="1"/>
      <c r="D42" s="1"/>
      <c r="E42" s="1"/>
      <c r="F42" s="1"/>
    </row>
    <row r="43" spans="1:6" x14ac:dyDescent="0.25">
      <c r="C43" s="1"/>
      <c r="D43" s="1"/>
      <c r="E43" s="1"/>
      <c r="F43" s="1"/>
    </row>
    <row r="45" spans="1:6" x14ac:dyDescent="0.25">
      <c r="A45" s="2" t="s">
        <v>17</v>
      </c>
      <c r="B45" s="3"/>
      <c r="C45" s="3"/>
      <c r="D45" s="12">
        <f>D36+D29+D25+D18+D41</f>
        <v>127250</v>
      </c>
      <c r="E45" s="12">
        <f>E36+E29+E25+E18+E41</f>
        <v>189000</v>
      </c>
      <c r="F45" s="13">
        <f>F36+F29+F25+F18+C41</f>
        <v>298250</v>
      </c>
    </row>
    <row r="46" spans="1:6" x14ac:dyDescent="0.25">
      <c r="A46" s="5"/>
      <c r="F46" s="6"/>
    </row>
    <row r="47" spans="1:6" x14ac:dyDescent="0.25">
      <c r="A47" s="5" t="s">
        <v>31</v>
      </c>
      <c r="D47" s="21">
        <v>55000</v>
      </c>
      <c r="E47" s="21">
        <v>55000</v>
      </c>
      <c r="F47" s="22">
        <v>55000</v>
      </c>
    </row>
    <row r="48" spans="1:6" x14ac:dyDescent="0.25">
      <c r="A48" s="5"/>
      <c r="F48" s="6"/>
    </row>
    <row r="49" spans="1:6" x14ac:dyDescent="0.25">
      <c r="A49" s="7" t="s">
        <v>32</v>
      </c>
      <c r="B49" s="11"/>
      <c r="C49" s="11"/>
      <c r="D49" s="9">
        <f>D45-D47</f>
        <v>72250</v>
      </c>
      <c r="E49" s="9">
        <f>E45-E47</f>
        <v>134000</v>
      </c>
      <c r="F49" s="10">
        <f>F45-F47</f>
        <v>243250</v>
      </c>
    </row>
    <row r="50" spans="1:6" x14ac:dyDescent="0.25">
      <c r="D50" s="1"/>
    </row>
  </sheetData>
  <sheetProtection sheet="1" objects="1" scenarios="1" select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Girard</dc:creator>
  <cp:lastModifiedBy>Chip Patterson</cp:lastModifiedBy>
  <dcterms:created xsi:type="dcterms:W3CDTF">2022-12-22T21:42:23Z</dcterms:created>
  <dcterms:modified xsi:type="dcterms:W3CDTF">2022-12-29T17:28:42Z</dcterms:modified>
</cp:coreProperties>
</file>